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Sciameriken\hp_graphics\Dec_21\"/>
    </mc:Choice>
  </mc:AlternateContent>
  <xr:revisionPtr revIDLastSave="0" documentId="13_ncr:1_{CED84CC4-F878-4660-8105-71F9AFC90B7A}" xr6:coauthVersionLast="36" xr6:coauthVersionMax="36" xr10:uidLastSave="{00000000-0000-0000-0000-000000000000}"/>
  <bookViews>
    <workbookView xWindow="0" yWindow="0" windowWidth="28275" windowHeight="12825" xr2:uid="{A7E3452A-7FF7-4108-81D4-0ACED64E4D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1" i="1" l="1"/>
  <c r="R122" i="1"/>
  <c r="T122" i="1" s="1"/>
  <c r="R123" i="1"/>
  <c r="R124" i="1"/>
  <c r="R125" i="1"/>
  <c r="T125" i="1" s="1"/>
  <c r="R126" i="1"/>
  <c r="T126" i="1" s="1"/>
  <c r="R127" i="1"/>
  <c r="T127" i="1" s="1"/>
  <c r="R128" i="1"/>
  <c r="T128" i="1" s="1"/>
  <c r="R129" i="1"/>
  <c r="T129" i="1" s="1"/>
  <c r="R130" i="1"/>
  <c r="R131" i="1"/>
  <c r="T131" i="1" s="1"/>
  <c r="R132" i="1"/>
  <c r="T132" i="1" s="1"/>
  <c r="R133" i="1"/>
  <c r="T133" i="1" s="1"/>
  <c r="R134" i="1"/>
  <c r="T134" i="1" s="1"/>
  <c r="R135" i="1"/>
  <c r="S135" i="1" s="1"/>
  <c r="R136" i="1"/>
  <c r="T136" i="1" s="1"/>
  <c r="R137" i="1"/>
  <c r="T137" i="1" s="1"/>
  <c r="R138" i="1"/>
  <c r="S138" i="1" s="1"/>
  <c r="R139" i="1"/>
  <c r="R140" i="1"/>
  <c r="R121" i="1"/>
  <c r="R95" i="1"/>
  <c r="T95" i="1" s="1"/>
  <c r="R96" i="1"/>
  <c r="S96" i="1" s="1"/>
  <c r="R97" i="1"/>
  <c r="R98" i="1"/>
  <c r="T98" i="1" s="1"/>
  <c r="R99" i="1"/>
  <c r="S99" i="1" s="1"/>
  <c r="R100" i="1"/>
  <c r="S100" i="1" s="1"/>
  <c r="R101" i="1"/>
  <c r="T101" i="1" s="1"/>
  <c r="R102" i="1"/>
  <c r="T102" i="1" s="1"/>
  <c r="R103" i="1"/>
  <c r="S103" i="1" s="1"/>
  <c r="R104" i="1"/>
  <c r="T104" i="1" s="1"/>
  <c r="R105" i="1"/>
  <c r="T105" i="1" s="1"/>
  <c r="R106" i="1"/>
  <c r="T106" i="1" s="1"/>
  <c r="R107" i="1"/>
  <c r="S107" i="1" s="1"/>
  <c r="R108" i="1"/>
  <c r="T108" i="1" s="1"/>
  <c r="R109" i="1"/>
  <c r="T109" i="1" s="1"/>
  <c r="R110" i="1"/>
  <c r="T110" i="1" s="1"/>
  <c r="R111" i="1"/>
  <c r="R112" i="1"/>
  <c r="R113" i="1"/>
  <c r="S113" i="1" s="1"/>
  <c r="R94" i="1"/>
  <c r="Q142" i="1"/>
  <c r="P142" i="1"/>
  <c r="T140" i="1"/>
  <c r="S139" i="1"/>
  <c r="T130" i="1"/>
  <c r="T124" i="1"/>
  <c r="S124" i="1"/>
  <c r="S123" i="1"/>
  <c r="T121" i="1"/>
  <c r="Q115" i="1"/>
  <c r="P115" i="1"/>
  <c r="T113" i="1"/>
  <c r="T112" i="1"/>
  <c r="T111" i="1"/>
  <c r="S97" i="1"/>
  <c r="T94" i="1"/>
  <c r="S9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T135" i="1" l="1"/>
  <c r="R115" i="1"/>
  <c r="T96" i="1"/>
  <c r="S127" i="1"/>
  <c r="T103" i="1"/>
  <c r="S104" i="1"/>
  <c r="S132" i="1"/>
  <c r="S110" i="1"/>
  <c r="T99" i="1"/>
  <c r="S133" i="1"/>
  <c r="T139" i="1"/>
  <c r="T138" i="1"/>
  <c r="S129" i="1"/>
  <c r="S128" i="1"/>
  <c r="T123" i="1"/>
  <c r="S134" i="1"/>
  <c r="S140" i="1"/>
  <c r="S130" i="1"/>
  <c r="S122" i="1"/>
  <c r="R142" i="1"/>
  <c r="S131" i="1"/>
  <c r="S125" i="1"/>
  <c r="S126" i="1"/>
  <c r="S121" i="1"/>
  <c r="S137" i="1"/>
  <c r="S136" i="1"/>
  <c r="S105" i="1"/>
  <c r="S111" i="1"/>
  <c r="S102" i="1"/>
  <c r="T107" i="1"/>
  <c r="T100" i="1"/>
  <c r="S106" i="1"/>
  <c r="S101" i="1"/>
  <c r="T97" i="1"/>
  <c r="S108" i="1"/>
  <c r="S112" i="1"/>
  <c r="S98" i="1"/>
  <c r="S95" i="1"/>
  <c r="S109" i="1"/>
  <c r="Q86" i="1"/>
  <c r="P86" i="1"/>
  <c r="T84" i="1"/>
  <c r="S83" i="1"/>
  <c r="S82" i="1"/>
  <c r="T81" i="1"/>
  <c r="T80" i="1"/>
  <c r="S79" i="1"/>
  <c r="T78" i="1"/>
  <c r="T77" i="1"/>
  <c r="S76" i="1"/>
  <c r="S75" i="1"/>
  <c r="T74" i="1"/>
  <c r="T73" i="1"/>
  <c r="T72" i="1"/>
  <c r="T71" i="1"/>
  <c r="T70" i="1"/>
  <c r="T69" i="1"/>
  <c r="T68" i="1"/>
  <c r="T67" i="1"/>
  <c r="T66" i="1"/>
  <c r="T65" i="1"/>
  <c r="Q59" i="1"/>
  <c r="P59" i="1"/>
  <c r="R57" i="1"/>
  <c r="T57" i="1" s="1"/>
  <c r="R56" i="1"/>
  <c r="S56" i="1" s="1"/>
  <c r="R55" i="1"/>
  <c r="S55" i="1" s="1"/>
  <c r="R54" i="1"/>
  <c r="T54" i="1" s="1"/>
  <c r="R53" i="1"/>
  <c r="T53" i="1" s="1"/>
  <c r="R52" i="1"/>
  <c r="S52" i="1" s="1"/>
  <c r="R51" i="1"/>
  <c r="T51" i="1" s="1"/>
  <c r="R50" i="1"/>
  <c r="T50" i="1" s="1"/>
  <c r="R49" i="1"/>
  <c r="S49" i="1" s="1"/>
  <c r="R48" i="1"/>
  <c r="S48" i="1" s="1"/>
  <c r="R47" i="1"/>
  <c r="T47" i="1" s="1"/>
  <c r="R46" i="1"/>
  <c r="T46" i="1" s="1"/>
  <c r="R45" i="1"/>
  <c r="T45" i="1" s="1"/>
  <c r="R44" i="1"/>
  <c r="T44" i="1" s="1"/>
  <c r="R43" i="1"/>
  <c r="T43" i="1" s="1"/>
  <c r="R42" i="1"/>
  <c r="S42" i="1" s="1"/>
  <c r="R41" i="1"/>
  <c r="T41" i="1" s="1"/>
  <c r="R40" i="1"/>
  <c r="S40" i="1" s="1"/>
  <c r="R39" i="1"/>
  <c r="S39" i="1" s="1"/>
  <c r="R38" i="1"/>
  <c r="T38" i="1" s="1"/>
  <c r="Q32" i="1"/>
  <c r="P32" i="1"/>
  <c r="R12" i="1"/>
  <c r="T12" i="1" s="1"/>
  <c r="R13" i="1"/>
  <c r="T13" i="1" s="1"/>
  <c r="R14" i="1"/>
  <c r="T14" i="1" s="1"/>
  <c r="R15" i="1"/>
  <c r="T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T21" i="1" s="1"/>
  <c r="R22" i="1"/>
  <c r="T22" i="1" s="1"/>
  <c r="R23" i="1"/>
  <c r="T23" i="1" s="1"/>
  <c r="R24" i="1"/>
  <c r="T24" i="1" s="1"/>
  <c r="R25" i="1"/>
  <c r="T25" i="1" s="1"/>
  <c r="R26" i="1"/>
  <c r="T26" i="1" s="1"/>
  <c r="R27" i="1"/>
  <c r="T27" i="1" s="1"/>
  <c r="R28" i="1"/>
  <c r="S28" i="1" s="1"/>
  <c r="R29" i="1"/>
  <c r="S29" i="1" s="1"/>
  <c r="R30" i="1"/>
  <c r="S30" i="1" s="1"/>
  <c r="R11" i="1"/>
  <c r="T11" i="1" s="1"/>
  <c r="X121" i="1" l="1"/>
  <c r="S15" i="1"/>
  <c r="S14" i="1"/>
  <c r="S13" i="1"/>
  <c r="T30" i="1"/>
  <c r="T29" i="1"/>
  <c r="T20" i="1"/>
  <c r="S44" i="1"/>
  <c r="T19" i="1"/>
  <c r="T18" i="1"/>
  <c r="R32" i="1"/>
  <c r="T17" i="1"/>
  <c r="T16" i="1"/>
  <c r="S11" i="1"/>
  <c r="S22" i="1"/>
  <c r="S115" i="1"/>
  <c r="S116" i="1" s="1"/>
  <c r="W121" i="1"/>
  <c r="S12" i="1"/>
  <c r="T115" i="1"/>
  <c r="T116" i="1" s="1"/>
  <c r="S27" i="1"/>
  <c r="S26" i="1"/>
  <c r="T142" i="1"/>
  <c r="T143" i="1" s="1"/>
  <c r="S24" i="1"/>
  <c r="T28" i="1"/>
  <c r="S25" i="1"/>
  <c r="S23" i="1"/>
  <c r="S21" i="1"/>
  <c r="S142" i="1"/>
  <c r="S143" i="1" s="1"/>
  <c r="S74" i="1"/>
  <c r="S71" i="1"/>
  <c r="S70" i="1"/>
  <c r="T79" i="1"/>
  <c r="T76" i="1"/>
  <c r="T75" i="1"/>
  <c r="S72" i="1"/>
  <c r="T83" i="1"/>
  <c r="S77" i="1"/>
  <c r="S78" i="1"/>
  <c r="S73" i="1"/>
  <c r="S68" i="1"/>
  <c r="S84" i="1"/>
  <c r="S67" i="1"/>
  <c r="S66" i="1"/>
  <c r="S69" i="1"/>
  <c r="T82" i="1"/>
  <c r="S80" i="1"/>
  <c r="R86" i="1"/>
  <c r="S65" i="1"/>
  <c r="S81" i="1"/>
  <c r="T48" i="1"/>
  <c r="S41" i="1"/>
  <c r="T49" i="1"/>
  <c r="S53" i="1"/>
  <c r="T42" i="1"/>
  <c r="T55" i="1"/>
  <c r="S57" i="1"/>
  <c r="T40" i="1"/>
  <c r="S51" i="1"/>
  <c r="T56" i="1"/>
  <c r="S46" i="1"/>
  <c r="T39" i="1"/>
  <c r="S43" i="1"/>
  <c r="S45" i="1"/>
  <c r="S47" i="1"/>
  <c r="T52" i="1"/>
  <c r="S50" i="1"/>
  <c r="R59" i="1"/>
  <c r="S38" i="1"/>
  <c r="S54" i="1"/>
  <c r="V39" i="1" l="1"/>
  <c r="S32" i="1"/>
  <c r="S33" i="1" s="1"/>
  <c r="T32" i="1"/>
  <c r="T33" i="1" s="1"/>
  <c r="T86" i="1"/>
  <c r="T87" i="1" s="1"/>
  <c r="S86" i="1"/>
  <c r="S87" i="1" s="1"/>
  <c r="T59" i="1"/>
  <c r="T60" i="1" s="1"/>
  <c r="S59" i="1"/>
  <c r="S60" i="1" s="1"/>
</calcChain>
</file>

<file path=xl/sharedStrings.xml><?xml version="1.0" encoding="utf-8"?>
<sst xmlns="http://schemas.openxmlformats.org/spreadsheetml/2006/main" count="49" uniqueCount="21">
  <si>
    <t>Solid</t>
  </si>
  <si>
    <t>Stripe</t>
  </si>
  <si>
    <t>Total</t>
  </si>
  <si>
    <t>%solid</t>
  </si>
  <si>
    <t>%strip</t>
  </si>
  <si>
    <t>70-30 split</t>
  </si>
  <si>
    <t>Mixed</t>
  </si>
  <si>
    <t>Unmixed</t>
  </si>
  <si>
    <t>80-20 Mixed</t>
  </si>
  <si>
    <t>80-20 Unmixed</t>
  </si>
  <si>
    <t>50-50 mixed</t>
  </si>
  <si>
    <t>CONDITION</t>
  </si>
  <si>
    <t>50-50 BLEND</t>
  </si>
  <si>
    <t>Strip</t>
  </si>
  <si>
    <t>Average</t>
  </si>
  <si>
    <t>Percentage</t>
  </si>
  <si>
    <t>P-VALUE</t>
  </si>
  <si>
    <t>70-30 BLEND</t>
  </si>
  <si>
    <t>70-30 Unmixed</t>
  </si>
  <si>
    <t>80-20 BLEND</t>
  </si>
  <si>
    <t>Normalized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</si>
</sst>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DEB0-07E2-4037-A61E-5EE54CCD3584}">
  <dimension ref="D9:X143"/>
  <sheetViews>
    <sheetView tabSelected="1" topLeftCell="A22" zoomScale="85" zoomScaleNormal="85" workbookViewId="0">
      <selection activeCell="J58" sqref="J58"/>
    </sheetView>
  </sheetViews>
  <sheetFormatPr defaultRowHeight="15" x14ac:dyDescent="0.25"/>
  <cols>
    <col min="5" max="5" width="17.7109375" customWidth="1"/>
    <col min="6" max="12" width="8.7109375" customWidth="1"/>
    <col min="13" max="13" width="11.5703125" customWidth="1"/>
    <col min="16" max="16" width="9.5703125" bestFit="1" customWidth="1"/>
    <col min="17" max="19" width="10.5703125" bestFit="1" customWidth="1"/>
    <col min="20" max="20" width="17.5703125" bestFit="1" customWidth="1"/>
  </cols>
  <sheetData>
    <row r="9" spans="16:20" x14ac:dyDescent="0.25">
      <c r="P9" t="s">
        <v>8</v>
      </c>
    </row>
    <row r="10" spans="16:20" x14ac:dyDescent="0.25">
      <c r="P10" t="s">
        <v>0</v>
      </c>
      <c r="Q10" t="s">
        <v>1</v>
      </c>
      <c r="R10" t="s">
        <v>2</v>
      </c>
      <c r="S10" t="s">
        <v>3</v>
      </c>
      <c r="T10" t="s">
        <v>4</v>
      </c>
    </row>
    <row r="11" spans="16:20" x14ac:dyDescent="0.25">
      <c r="P11">
        <v>7</v>
      </c>
      <c r="Q11">
        <v>12</v>
      </c>
      <c r="R11">
        <f>SUM(P11:Q11)</f>
        <v>19</v>
      </c>
      <c r="S11" s="1">
        <f>100*P11/R11</f>
        <v>36.842105263157897</v>
      </c>
      <c r="T11" s="1">
        <f>100*(Q11/R11)</f>
        <v>63.157894736842103</v>
      </c>
    </row>
    <row r="12" spans="16:20" x14ac:dyDescent="0.25">
      <c r="P12">
        <v>2</v>
      </c>
      <c r="Q12">
        <v>13</v>
      </c>
      <c r="R12">
        <f t="shared" ref="R12:R30" si="0">SUM(P12:Q12)</f>
        <v>15</v>
      </c>
      <c r="S12" s="1">
        <f t="shared" ref="S12:S30" si="1">100*P12/R12</f>
        <v>13.333333333333334</v>
      </c>
      <c r="T12" s="1">
        <f t="shared" ref="T12:T30" si="2">100*(Q12/R12)</f>
        <v>86.666666666666671</v>
      </c>
    </row>
    <row r="13" spans="16:20" x14ac:dyDescent="0.25">
      <c r="P13">
        <v>3</v>
      </c>
      <c r="Q13">
        <v>19</v>
      </c>
      <c r="R13">
        <f t="shared" si="0"/>
        <v>22</v>
      </c>
      <c r="S13" s="1">
        <f t="shared" si="1"/>
        <v>13.636363636363637</v>
      </c>
      <c r="T13" s="1">
        <f t="shared" si="2"/>
        <v>86.36363636363636</v>
      </c>
    </row>
    <row r="14" spans="16:20" x14ac:dyDescent="0.25">
      <c r="P14">
        <v>4</v>
      </c>
      <c r="Q14">
        <v>17</v>
      </c>
      <c r="R14">
        <f t="shared" si="0"/>
        <v>21</v>
      </c>
      <c r="S14" s="1">
        <f t="shared" si="1"/>
        <v>19.047619047619047</v>
      </c>
      <c r="T14" s="1">
        <f t="shared" si="2"/>
        <v>80.952380952380949</v>
      </c>
    </row>
    <row r="15" spans="16:20" x14ac:dyDescent="0.25">
      <c r="P15">
        <v>7</v>
      </c>
      <c r="Q15">
        <v>14</v>
      </c>
      <c r="R15">
        <f t="shared" si="0"/>
        <v>21</v>
      </c>
      <c r="S15" s="1">
        <f t="shared" si="1"/>
        <v>33.333333333333336</v>
      </c>
      <c r="T15" s="1">
        <f t="shared" si="2"/>
        <v>66.666666666666657</v>
      </c>
    </row>
    <row r="16" spans="16:20" x14ac:dyDescent="0.25">
      <c r="P16">
        <v>7</v>
      </c>
      <c r="Q16">
        <v>12</v>
      </c>
      <c r="R16">
        <f t="shared" si="0"/>
        <v>19</v>
      </c>
      <c r="S16" s="1">
        <f t="shared" si="1"/>
        <v>36.842105263157897</v>
      </c>
      <c r="T16" s="1">
        <f t="shared" si="2"/>
        <v>63.157894736842103</v>
      </c>
    </row>
    <row r="17" spans="16:20" x14ac:dyDescent="0.25">
      <c r="P17">
        <v>3</v>
      </c>
      <c r="Q17">
        <v>14</v>
      </c>
      <c r="R17">
        <f t="shared" si="0"/>
        <v>17</v>
      </c>
      <c r="S17" s="1">
        <f t="shared" si="1"/>
        <v>17.647058823529413</v>
      </c>
      <c r="T17" s="1">
        <f t="shared" si="2"/>
        <v>82.35294117647058</v>
      </c>
    </row>
    <row r="18" spans="16:20" x14ac:dyDescent="0.25">
      <c r="P18">
        <v>1</v>
      </c>
      <c r="Q18">
        <v>16</v>
      </c>
      <c r="R18">
        <f t="shared" si="0"/>
        <v>17</v>
      </c>
      <c r="S18" s="1">
        <f t="shared" si="1"/>
        <v>5.882352941176471</v>
      </c>
      <c r="T18" s="1">
        <f t="shared" si="2"/>
        <v>94.117647058823522</v>
      </c>
    </row>
    <row r="19" spans="16:20" x14ac:dyDescent="0.25">
      <c r="P19">
        <v>6</v>
      </c>
      <c r="Q19">
        <v>14</v>
      </c>
      <c r="R19">
        <f t="shared" si="0"/>
        <v>20</v>
      </c>
      <c r="S19" s="1">
        <f t="shared" si="1"/>
        <v>30</v>
      </c>
      <c r="T19" s="1">
        <f t="shared" si="2"/>
        <v>70</v>
      </c>
    </row>
    <row r="20" spans="16:20" x14ac:dyDescent="0.25">
      <c r="P20">
        <v>5</v>
      </c>
      <c r="Q20">
        <v>17</v>
      </c>
      <c r="R20">
        <f t="shared" si="0"/>
        <v>22</v>
      </c>
      <c r="S20" s="1">
        <f t="shared" si="1"/>
        <v>22.727272727272727</v>
      </c>
      <c r="T20" s="1">
        <f t="shared" si="2"/>
        <v>77.272727272727266</v>
      </c>
    </row>
    <row r="21" spans="16:20" x14ac:dyDescent="0.25">
      <c r="P21">
        <v>4</v>
      </c>
      <c r="Q21">
        <v>18</v>
      </c>
      <c r="R21">
        <f t="shared" si="0"/>
        <v>22</v>
      </c>
      <c r="S21" s="1">
        <f t="shared" si="1"/>
        <v>18.181818181818183</v>
      </c>
      <c r="T21" s="1">
        <f t="shared" si="2"/>
        <v>81.818181818181827</v>
      </c>
    </row>
    <row r="22" spans="16:20" x14ac:dyDescent="0.25">
      <c r="P22">
        <v>6</v>
      </c>
      <c r="Q22">
        <v>16</v>
      </c>
      <c r="R22">
        <f t="shared" si="0"/>
        <v>22</v>
      </c>
      <c r="S22" s="1">
        <f t="shared" si="1"/>
        <v>27.272727272727273</v>
      </c>
      <c r="T22" s="1">
        <f t="shared" si="2"/>
        <v>72.727272727272734</v>
      </c>
    </row>
    <row r="23" spans="16:20" x14ac:dyDescent="0.25">
      <c r="P23">
        <v>2</v>
      </c>
      <c r="Q23">
        <v>16</v>
      </c>
      <c r="R23">
        <f t="shared" si="0"/>
        <v>18</v>
      </c>
      <c r="S23" s="1">
        <f t="shared" si="1"/>
        <v>11.111111111111111</v>
      </c>
      <c r="T23" s="1">
        <f t="shared" si="2"/>
        <v>88.888888888888886</v>
      </c>
    </row>
    <row r="24" spans="16:20" x14ac:dyDescent="0.25">
      <c r="P24">
        <v>2</v>
      </c>
      <c r="Q24">
        <v>16</v>
      </c>
      <c r="R24">
        <f t="shared" si="0"/>
        <v>18</v>
      </c>
      <c r="S24" s="1">
        <f t="shared" si="1"/>
        <v>11.111111111111111</v>
      </c>
      <c r="T24" s="1">
        <f t="shared" si="2"/>
        <v>88.888888888888886</v>
      </c>
    </row>
    <row r="25" spans="16:20" x14ac:dyDescent="0.25">
      <c r="P25">
        <v>1</v>
      </c>
      <c r="Q25">
        <v>17</v>
      </c>
      <c r="R25">
        <f t="shared" si="0"/>
        <v>18</v>
      </c>
      <c r="S25" s="1">
        <f t="shared" si="1"/>
        <v>5.5555555555555554</v>
      </c>
      <c r="T25" s="1">
        <f t="shared" si="2"/>
        <v>94.444444444444443</v>
      </c>
    </row>
    <row r="26" spans="16:20" x14ac:dyDescent="0.25">
      <c r="P26">
        <v>7</v>
      </c>
      <c r="Q26">
        <v>17</v>
      </c>
      <c r="R26">
        <f t="shared" si="0"/>
        <v>24</v>
      </c>
      <c r="S26" s="1">
        <f t="shared" si="1"/>
        <v>29.166666666666668</v>
      </c>
      <c r="T26" s="1">
        <f t="shared" si="2"/>
        <v>70.833333333333343</v>
      </c>
    </row>
    <row r="27" spans="16:20" x14ac:dyDescent="0.25">
      <c r="P27">
        <v>6</v>
      </c>
      <c r="Q27">
        <v>16</v>
      </c>
      <c r="R27">
        <f t="shared" si="0"/>
        <v>22</v>
      </c>
      <c r="S27" s="1">
        <f t="shared" si="1"/>
        <v>27.272727272727273</v>
      </c>
      <c r="T27" s="1">
        <f t="shared" si="2"/>
        <v>72.727272727272734</v>
      </c>
    </row>
    <row r="28" spans="16:20" x14ac:dyDescent="0.25">
      <c r="P28">
        <v>3</v>
      </c>
      <c r="Q28">
        <v>22</v>
      </c>
      <c r="R28">
        <f t="shared" si="0"/>
        <v>25</v>
      </c>
      <c r="S28" s="1">
        <f t="shared" si="1"/>
        <v>12</v>
      </c>
      <c r="T28" s="1">
        <f t="shared" si="2"/>
        <v>88</v>
      </c>
    </row>
    <row r="29" spans="16:20" x14ac:dyDescent="0.25">
      <c r="P29">
        <v>5</v>
      </c>
      <c r="Q29">
        <v>18</v>
      </c>
      <c r="R29">
        <f t="shared" si="0"/>
        <v>23</v>
      </c>
      <c r="S29" s="1">
        <f t="shared" si="1"/>
        <v>21.739130434782609</v>
      </c>
      <c r="T29" s="1">
        <f t="shared" si="2"/>
        <v>78.260869565217391</v>
      </c>
    </row>
    <row r="30" spans="16:20" x14ac:dyDescent="0.25">
      <c r="P30">
        <v>6</v>
      </c>
      <c r="Q30">
        <v>21</v>
      </c>
      <c r="R30">
        <f t="shared" si="0"/>
        <v>27</v>
      </c>
      <c r="S30" s="1">
        <f t="shared" si="1"/>
        <v>22.222222222222221</v>
      </c>
      <c r="T30" s="1">
        <f t="shared" si="2"/>
        <v>77.777777777777786</v>
      </c>
    </row>
    <row r="32" spans="16:20" x14ac:dyDescent="0.25">
      <c r="P32" s="1">
        <f>AVERAGE(P11:P30)</f>
        <v>4.3499999999999996</v>
      </c>
      <c r="Q32" s="1">
        <f t="shared" ref="Q32:T32" si="3">AVERAGE(Q11:Q30)</f>
        <v>16.25</v>
      </c>
      <c r="R32" s="1">
        <f t="shared" si="3"/>
        <v>20.6</v>
      </c>
      <c r="S32" s="1">
        <f t="shared" si="3"/>
        <v>20.746230709883285</v>
      </c>
      <c r="T32" s="1">
        <f t="shared" si="3"/>
        <v>79.253769290116708</v>
      </c>
    </row>
    <row r="33" spans="4:22" x14ac:dyDescent="0.25">
      <c r="S33" s="2">
        <f>S32/20</f>
        <v>1.0373115354941642</v>
      </c>
      <c r="T33" s="2">
        <f>T32/80</f>
        <v>0.99067211612645889</v>
      </c>
    </row>
    <row r="36" spans="4:22" ht="23.25" customHeight="1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P36" t="s">
        <v>9</v>
      </c>
    </row>
    <row r="37" spans="4:22" ht="23.25" customHeight="1" x14ac:dyDescent="0.25">
      <c r="D37" s="3"/>
      <c r="E37" s="4"/>
      <c r="F37" s="5"/>
      <c r="G37" s="6" t="s">
        <v>14</v>
      </c>
      <c r="H37" s="7"/>
      <c r="I37" s="8" t="s">
        <v>15</v>
      </c>
      <c r="J37" s="7"/>
      <c r="K37" s="5" t="s">
        <v>20</v>
      </c>
      <c r="L37" s="7"/>
      <c r="M37" s="9" t="s">
        <v>16</v>
      </c>
      <c r="N37" s="3"/>
      <c r="P37" t="s">
        <v>0</v>
      </c>
      <c r="Q37" t="s">
        <v>1</v>
      </c>
      <c r="R37" t="s">
        <v>2</v>
      </c>
      <c r="S37" t="s">
        <v>3</v>
      </c>
      <c r="T37" t="s">
        <v>4</v>
      </c>
    </row>
    <row r="38" spans="4:22" ht="23.25" customHeight="1" x14ac:dyDescent="0.25">
      <c r="D38" s="3"/>
      <c r="E38" s="10" t="s">
        <v>11</v>
      </c>
      <c r="F38" s="10" t="s">
        <v>13</v>
      </c>
      <c r="G38" s="10" t="s">
        <v>0</v>
      </c>
      <c r="H38" s="10" t="s">
        <v>2</v>
      </c>
      <c r="I38" s="10" t="s">
        <v>1</v>
      </c>
      <c r="J38" s="10" t="s">
        <v>0</v>
      </c>
      <c r="K38" s="10" t="s">
        <v>1</v>
      </c>
      <c r="L38" s="10" t="s">
        <v>0</v>
      </c>
      <c r="M38" s="10"/>
      <c r="N38" s="3"/>
      <c r="P38">
        <v>2</v>
      </c>
      <c r="Q38">
        <v>12</v>
      </c>
      <c r="R38">
        <f>SUM(P38:Q38)</f>
        <v>14</v>
      </c>
      <c r="S38" s="1">
        <f>100*P38/R38</f>
        <v>14.285714285714286</v>
      </c>
      <c r="T38" s="1">
        <f>100*(Q38/R38)</f>
        <v>85.714285714285708</v>
      </c>
    </row>
    <row r="39" spans="4:22" ht="23.25" customHeight="1" x14ac:dyDescent="0.25">
      <c r="D39" s="3"/>
      <c r="E39" s="11" t="s">
        <v>12</v>
      </c>
      <c r="F39" s="12">
        <v>10.85</v>
      </c>
      <c r="G39" s="12">
        <v>9.8000000000000007</v>
      </c>
      <c r="H39" s="12">
        <v>20.65</v>
      </c>
      <c r="I39" s="12">
        <v>52.46694325570185</v>
      </c>
      <c r="J39" s="12">
        <v>47.533056744298165</v>
      </c>
      <c r="K39" s="12">
        <v>104.9</v>
      </c>
      <c r="L39" s="12">
        <v>95.1</v>
      </c>
      <c r="M39" s="13"/>
      <c r="N39" s="3"/>
      <c r="P39">
        <v>2</v>
      </c>
      <c r="Q39">
        <v>10</v>
      </c>
      <c r="R39">
        <f t="shared" ref="R39:R57" si="4">SUM(P39:Q39)</f>
        <v>12</v>
      </c>
      <c r="S39" s="1">
        <f t="shared" ref="S39:S57" si="5">100*P39/R39</f>
        <v>16.666666666666668</v>
      </c>
      <c r="T39" s="1">
        <f t="shared" ref="T39:T57" si="6">100*(Q39/R39)</f>
        <v>83.333333333333343</v>
      </c>
      <c r="V39">
        <f>TTEST(S11:S30,S38:S57,2,2)</f>
        <v>0.27125328563590329</v>
      </c>
    </row>
    <row r="40" spans="4:22" ht="23.25" customHeight="1" x14ac:dyDescent="0.25">
      <c r="D40" s="3"/>
      <c r="E40" s="11" t="s">
        <v>17</v>
      </c>
      <c r="F40" s="12">
        <v>14.95</v>
      </c>
      <c r="G40" s="12">
        <v>6.25</v>
      </c>
      <c r="H40" s="12">
        <v>21.2</v>
      </c>
      <c r="I40" s="12">
        <v>70.725140039213244</v>
      </c>
      <c r="J40" s="12">
        <v>29.274859960786738</v>
      </c>
      <c r="K40" s="12">
        <v>101.0359143417332</v>
      </c>
      <c r="L40" s="12">
        <v>97.582866535955787</v>
      </c>
      <c r="M40" s="13">
        <v>0.65668217395205786</v>
      </c>
      <c r="N40" s="3"/>
      <c r="P40">
        <v>2</v>
      </c>
      <c r="Q40">
        <v>13</v>
      </c>
      <c r="R40">
        <f t="shared" si="4"/>
        <v>15</v>
      </c>
      <c r="S40" s="1">
        <f t="shared" si="5"/>
        <v>13.333333333333334</v>
      </c>
      <c r="T40" s="1">
        <f t="shared" si="6"/>
        <v>86.666666666666671</v>
      </c>
    </row>
    <row r="41" spans="4:22" ht="23.25" customHeight="1" x14ac:dyDescent="0.25">
      <c r="D41" s="3"/>
      <c r="E41" s="11" t="s">
        <v>18</v>
      </c>
      <c r="F41" s="12">
        <v>13.9</v>
      </c>
      <c r="G41" s="12">
        <v>5.35</v>
      </c>
      <c r="H41" s="12">
        <v>19.25</v>
      </c>
      <c r="I41" s="12">
        <v>72.214399974436645</v>
      </c>
      <c r="J41" s="12">
        <v>27.785600025563348</v>
      </c>
      <c r="K41" s="12">
        <v>103.1634285349095</v>
      </c>
      <c r="L41" s="12">
        <v>92.618666751877825</v>
      </c>
      <c r="M41" s="14"/>
      <c r="N41" s="3"/>
      <c r="P41">
        <v>4</v>
      </c>
      <c r="Q41">
        <v>17</v>
      </c>
      <c r="R41">
        <f t="shared" si="4"/>
        <v>21</v>
      </c>
      <c r="S41" s="1">
        <f t="shared" si="5"/>
        <v>19.047619047619047</v>
      </c>
      <c r="T41" s="1">
        <f t="shared" si="6"/>
        <v>80.952380952380949</v>
      </c>
    </row>
    <row r="42" spans="4:22" ht="23.25" customHeight="1" x14ac:dyDescent="0.25">
      <c r="D42" s="3"/>
      <c r="E42" s="11" t="s">
        <v>19</v>
      </c>
      <c r="F42" s="12">
        <v>16.25</v>
      </c>
      <c r="G42" s="12">
        <v>4.3499999999999996</v>
      </c>
      <c r="H42" s="12">
        <v>20.6</v>
      </c>
      <c r="I42" s="12">
        <v>79.253769290116708</v>
      </c>
      <c r="J42" s="12">
        <v>20.746230709883285</v>
      </c>
      <c r="K42" s="12">
        <v>99.067211612645892</v>
      </c>
      <c r="L42" s="12">
        <v>103.73115354941642</v>
      </c>
      <c r="M42" s="13">
        <v>0.27125328563590329</v>
      </c>
      <c r="N42" s="3"/>
      <c r="P42">
        <v>4</v>
      </c>
      <c r="Q42">
        <v>16</v>
      </c>
      <c r="R42">
        <f t="shared" si="4"/>
        <v>20</v>
      </c>
      <c r="S42" s="1">
        <f t="shared" si="5"/>
        <v>20</v>
      </c>
      <c r="T42" s="1">
        <f t="shared" si="6"/>
        <v>80</v>
      </c>
    </row>
    <row r="43" spans="4:22" ht="23.25" customHeight="1" x14ac:dyDescent="0.25">
      <c r="D43" s="3"/>
      <c r="E43" s="11" t="s">
        <v>9</v>
      </c>
      <c r="F43" s="12">
        <v>14.2</v>
      </c>
      <c r="G43" s="12">
        <v>3</v>
      </c>
      <c r="H43" s="12">
        <v>17.2</v>
      </c>
      <c r="I43" s="12">
        <v>82.827950966302353</v>
      </c>
      <c r="J43" s="12">
        <v>17.17204903369764</v>
      </c>
      <c r="K43" s="12">
        <v>103.53493870787793</v>
      </c>
      <c r="L43" s="12">
        <v>85.860245168488206</v>
      </c>
      <c r="M43" s="14"/>
      <c r="N43" s="3"/>
      <c r="P43">
        <v>5</v>
      </c>
      <c r="Q43">
        <v>16</v>
      </c>
      <c r="R43">
        <f t="shared" si="4"/>
        <v>21</v>
      </c>
      <c r="S43" s="1">
        <f t="shared" si="5"/>
        <v>23.80952380952381</v>
      </c>
      <c r="T43" s="1">
        <f t="shared" si="6"/>
        <v>76.19047619047619</v>
      </c>
    </row>
    <row r="44" spans="4:22" ht="23.25" customHeight="1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>
        <v>2</v>
      </c>
      <c r="Q44">
        <v>11</v>
      </c>
      <c r="R44">
        <f t="shared" si="4"/>
        <v>13</v>
      </c>
      <c r="S44" s="1">
        <f t="shared" si="5"/>
        <v>15.384615384615385</v>
      </c>
      <c r="T44" s="1">
        <f t="shared" si="6"/>
        <v>84.615384615384613</v>
      </c>
    </row>
    <row r="45" spans="4:22" x14ac:dyDescent="0.25">
      <c r="P45">
        <v>0</v>
      </c>
      <c r="Q45">
        <v>16</v>
      </c>
      <c r="R45">
        <f t="shared" si="4"/>
        <v>16</v>
      </c>
      <c r="S45" s="1">
        <f t="shared" si="5"/>
        <v>0</v>
      </c>
      <c r="T45" s="1">
        <f t="shared" si="6"/>
        <v>100</v>
      </c>
    </row>
    <row r="46" spans="4:22" x14ac:dyDescent="0.25">
      <c r="P46">
        <v>5</v>
      </c>
      <c r="Q46">
        <v>12</v>
      </c>
      <c r="R46">
        <f t="shared" si="4"/>
        <v>17</v>
      </c>
      <c r="S46" s="1">
        <f t="shared" si="5"/>
        <v>29.411764705882351</v>
      </c>
      <c r="T46" s="1">
        <f t="shared" si="6"/>
        <v>70.588235294117652</v>
      </c>
    </row>
    <row r="47" spans="4:22" x14ac:dyDescent="0.25">
      <c r="P47">
        <v>5</v>
      </c>
      <c r="Q47">
        <v>13</v>
      </c>
      <c r="R47">
        <f t="shared" si="4"/>
        <v>18</v>
      </c>
      <c r="S47" s="1">
        <f t="shared" si="5"/>
        <v>27.777777777777779</v>
      </c>
      <c r="T47" s="1">
        <f t="shared" si="6"/>
        <v>72.222222222222214</v>
      </c>
    </row>
    <row r="48" spans="4:22" x14ac:dyDescent="0.25">
      <c r="P48">
        <v>0</v>
      </c>
      <c r="Q48">
        <v>16</v>
      </c>
      <c r="R48">
        <f t="shared" si="4"/>
        <v>16</v>
      </c>
      <c r="S48" s="1">
        <f t="shared" si="5"/>
        <v>0</v>
      </c>
      <c r="T48" s="1">
        <f t="shared" si="6"/>
        <v>100</v>
      </c>
    </row>
    <row r="49" spans="16:20" x14ac:dyDescent="0.25">
      <c r="P49">
        <v>1</v>
      </c>
      <c r="Q49">
        <v>18</v>
      </c>
      <c r="R49">
        <f t="shared" si="4"/>
        <v>19</v>
      </c>
      <c r="S49" s="1">
        <f t="shared" si="5"/>
        <v>5.2631578947368425</v>
      </c>
      <c r="T49" s="1">
        <f t="shared" si="6"/>
        <v>94.73684210526315</v>
      </c>
    </row>
    <row r="50" spans="16:20" x14ac:dyDescent="0.25">
      <c r="P50">
        <v>2</v>
      </c>
      <c r="Q50">
        <v>14</v>
      </c>
      <c r="R50">
        <f t="shared" si="4"/>
        <v>16</v>
      </c>
      <c r="S50" s="1">
        <f t="shared" si="5"/>
        <v>12.5</v>
      </c>
      <c r="T50" s="1">
        <f t="shared" si="6"/>
        <v>87.5</v>
      </c>
    </row>
    <row r="51" spans="16:20" x14ac:dyDescent="0.25">
      <c r="P51">
        <v>2</v>
      </c>
      <c r="Q51">
        <v>17</v>
      </c>
      <c r="R51">
        <f t="shared" si="4"/>
        <v>19</v>
      </c>
      <c r="S51" s="1">
        <f t="shared" si="5"/>
        <v>10.526315789473685</v>
      </c>
      <c r="T51" s="1">
        <f t="shared" si="6"/>
        <v>89.473684210526315</v>
      </c>
    </row>
    <row r="52" spans="16:20" x14ac:dyDescent="0.25">
      <c r="P52">
        <v>6</v>
      </c>
      <c r="Q52">
        <v>16</v>
      </c>
      <c r="R52">
        <f t="shared" si="4"/>
        <v>22</v>
      </c>
      <c r="S52" s="1">
        <f t="shared" si="5"/>
        <v>27.272727272727273</v>
      </c>
      <c r="T52" s="1">
        <f t="shared" si="6"/>
        <v>72.727272727272734</v>
      </c>
    </row>
    <row r="53" spans="16:20" x14ac:dyDescent="0.25">
      <c r="P53">
        <v>4</v>
      </c>
      <c r="Q53">
        <v>13</v>
      </c>
      <c r="R53">
        <f t="shared" si="4"/>
        <v>17</v>
      </c>
      <c r="S53" s="1">
        <f t="shared" si="5"/>
        <v>23.529411764705884</v>
      </c>
      <c r="T53" s="1">
        <f t="shared" si="6"/>
        <v>76.470588235294116</v>
      </c>
    </row>
    <row r="54" spans="16:20" x14ac:dyDescent="0.25">
      <c r="P54">
        <v>3</v>
      </c>
      <c r="Q54">
        <v>17</v>
      </c>
      <c r="R54">
        <f t="shared" si="4"/>
        <v>20</v>
      </c>
      <c r="S54" s="1">
        <f t="shared" si="5"/>
        <v>15</v>
      </c>
      <c r="T54" s="1">
        <f t="shared" si="6"/>
        <v>85</v>
      </c>
    </row>
    <row r="55" spans="16:20" x14ac:dyDescent="0.25">
      <c r="P55">
        <v>1</v>
      </c>
      <c r="Q55">
        <v>16</v>
      </c>
      <c r="R55">
        <f t="shared" si="4"/>
        <v>17</v>
      </c>
      <c r="S55" s="1">
        <f t="shared" si="5"/>
        <v>5.882352941176471</v>
      </c>
      <c r="T55" s="1">
        <f t="shared" si="6"/>
        <v>94.117647058823522</v>
      </c>
    </row>
    <row r="56" spans="16:20" x14ac:dyDescent="0.25">
      <c r="P56">
        <v>3</v>
      </c>
      <c r="Q56">
        <v>12</v>
      </c>
      <c r="R56">
        <f t="shared" si="4"/>
        <v>15</v>
      </c>
      <c r="S56" s="1">
        <f t="shared" si="5"/>
        <v>20</v>
      </c>
      <c r="T56" s="1">
        <f t="shared" si="6"/>
        <v>80</v>
      </c>
    </row>
    <row r="57" spans="16:20" x14ac:dyDescent="0.25">
      <c r="P57">
        <v>7</v>
      </c>
      <c r="Q57">
        <v>9</v>
      </c>
      <c r="R57">
        <f t="shared" si="4"/>
        <v>16</v>
      </c>
      <c r="S57" s="1">
        <f t="shared" si="5"/>
        <v>43.75</v>
      </c>
      <c r="T57" s="1">
        <f t="shared" si="6"/>
        <v>56.25</v>
      </c>
    </row>
    <row r="59" spans="16:20" x14ac:dyDescent="0.25">
      <c r="P59" s="1">
        <f>AVERAGE(P38:P57)</f>
        <v>3</v>
      </c>
      <c r="Q59" s="1">
        <f t="shared" ref="Q59:T59" si="7">AVERAGE(Q38:Q57)</f>
        <v>14.2</v>
      </c>
      <c r="R59" s="1">
        <f t="shared" si="7"/>
        <v>17.2</v>
      </c>
      <c r="S59" s="1">
        <f t="shared" si="7"/>
        <v>17.17204903369764</v>
      </c>
      <c r="T59" s="1">
        <f t="shared" si="7"/>
        <v>82.827950966302353</v>
      </c>
    </row>
    <row r="60" spans="16:20" x14ac:dyDescent="0.25">
      <c r="S60" s="2">
        <f>S59/20</f>
        <v>0.85860245168488203</v>
      </c>
      <c r="T60" s="2">
        <f>T59/80</f>
        <v>1.0353493870787793</v>
      </c>
    </row>
    <row r="63" spans="16:20" x14ac:dyDescent="0.25">
      <c r="P63" t="s">
        <v>10</v>
      </c>
    </row>
    <row r="64" spans="16:20" x14ac:dyDescent="0.25">
      <c r="P64" t="s">
        <v>0</v>
      </c>
      <c r="Q64" t="s">
        <v>1</v>
      </c>
      <c r="R64" t="s">
        <v>2</v>
      </c>
      <c r="S64" t="s">
        <v>3</v>
      </c>
      <c r="T64" t="s">
        <v>4</v>
      </c>
    </row>
    <row r="65" spans="16:20" x14ac:dyDescent="0.25">
      <c r="P65">
        <v>9</v>
      </c>
      <c r="Q65">
        <v>13</v>
      </c>
      <c r="R65">
        <f>SUM(P65:Q65)</f>
        <v>22</v>
      </c>
      <c r="S65" s="1">
        <f>100*P65/R65</f>
        <v>40.909090909090907</v>
      </c>
      <c r="T65" s="1">
        <f>100*(Q65/R65)</f>
        <v>59.090909090909093</v>
      </c>
    </row>
    <row r="66" spans="16:20" x14ac:dyDescent="0.25">
      <c r="P66">
        <v>13</v>
      </c>
      <c r="Q66">
        <v>8</v>
      </c>
      <c r="R66">
        <f t="shared" ref="R66:R84" si="8">SUM(P66:Q66)</f>
        <v>21</v>
      </c>
      <c r="S66" s="1">
        <f t="shared" ref="S66:S84" si="9">100*P66/R66</f>
        <v>61.904761904761905</v>
      </c>
      <c r="T66" s="1">
        <f t="shared" ref="T66:T84" si="10">100*(Q66/R66)</f>
        <v>38.095238095238095</v>
      </c>
    </row>
    <row r="67" spans="16:20" x14ac:dyDescent="0.25">
      <c r="P67">
        <v>11</v>
      </c>
      <c r="Q67">
        <v>8</v>
      </c>
      <c r="R67">
        <f t="shared" si="8"/>
        <v>19</v>
      </c>
      <c r="S67" s="1">
        <f t="shared" si="9"/>
        <v>57.89473684210526</v>
      </c>
      <c r="T67" s="1">
        <f t="shared" si="10"/>
        <v>42.105263157894733</v>
      </c>
    </row>
    <row r="68" spans="16:20" x14ac:dyDescent="0.25">
      <c r="P68">
        <v>7</v>
      </c>
      <c r="Q68">
        <v>11</v>
      </c>
      <c r="R68">
        <f t="shared" si="8"/>
        <v>18</v>
      </c>
      <c r="S68" s="1">
        <f t="shared" si="9"/>
        <v>38.888888888888886</v>
      </c>
      <c r="T68" s="1">
        <f t="shared" si="10"/>
        <v>61.111111111111114</v>
      </c>
    </row>
    <row r="69" spans="16:20" x14ac:dyDescent="0.25">
      <c r="P69">
        <v>9</v>
      </c>
      <c r="Q69">
        <v>10</v>
      </c>
      <c r="R69">
        <f t="shared" si="8"/>
        <v>19</v>
      </c>
      <c r="S69" s="1">
        <f t="shared" si="9"/>
        <v>47.368421052631582</v>
      </c>
      <c r="T69" s="1">
        <f t="shared" si="10"/>
        <v>52.631578947368418</v>
      </c>
    </row>
    <row r="70" spans="16:20" x14ac:dyDescent="0.25">
      <c r="P70">
        <v>6</v>
      </c>
      <c r="Q70">
        <v>9</v>
      </c>
      <c r="R70">
        <f t="shared" si="8"/>
        <v>15</v>
      </c>
      <c r="S70" s="1">
        <f t="shared" si="9"/>
        <v>40</v>
      </c>
      <c r="T70" s="1">
        <f t="shared" si="10"/>
        <v>60</v>
      </c>
    </row>
    <row r="71" spans="16:20" x14ac:dyDescent="0.25">
      <c r="P71">
        <v>8</v>
      </c>
      <c r="Q71">
        <v>14</v>
      </c>
      <c r="R71">
        <f t="shared" si="8"/>
        <v>22</v>
      </c>
      <c r="S71" s="1">
        <f t="shared" si="9"/>
        <v>36.363636363636367</v>
      </c>
      <c r="T71" s="1">
        <f t="shared" si="10"/>
        <v>63.636363636363633</v>
      </c>
    </row>
    <row r="72" spans="16:20" x14ac:dyDescent="0.25">
      <c r="P72">
        <v>9</v>
      </c>
      <c r="Q72">
        <v>10</v>
      </c>
      <c r="R72">
        <f t="shared" si="8"/>
        <v>19</v>
      </c>
      <c r="S72" s="1">
        <f t="shared" si="9"/>
        <v>47.368421052631582</v>
      </c>
      <c r="T72" s="1">
        <f t="shared" si="10"/>
        <v>52.631578947368418</v>
      </c>
    </row>
    <row r="73" spans="16:20" x14ac:dyDescent="0.25">
      <c r="P73">
        <v>5</v>
      </c>
      <c r="Q73">
        <v>13</v>
      </c>
      <c r="R73">
        <f t="shared" si="8"/>
        <v>18</v>
      </c>
      <c r="S73" s="1">
        <f t="shared" si="9"/>
        <v>27.777777777777779</v>
      </c>
      <c r="T73" s="1">
        <f t="shared" si="10"/>
        <v>72.222222222222214</v>
      </c>
    </row>
    <row r="74" spans="16:20" x14ac:dyDescent="0.25">
      <c r="P74">
        <v>13</v>
      </c>
      <c r="Q74">
        <v>11</v>
      </c>
      <c r="R74">
        <f t="shared" si="8"/>
        <v>24</v>
      </c>
      <c r="S74" s="1">
        <f t="shared" si="9"/>
        <v>54.166666666666664</v>
      </c>
      <c r="T74" s="1">
        <f t="shared" si="10"/>
        <v>45.833333333333329</v>
      </c>
    </row>
    <row r="75" spans="16:20" x14ac:dyDescent="0.25">
      <c r="P75">
        <v>12</v>
      </c>
      <c r="Q75">
        <v>11</v>
      </c>
      <c r="R75">
        <f t="shared" si="8"/>
        <v>23</v>
      </c>
      <c r="S75" s="1">
        <f t="shared" si="9"/>
        <v>52.173913043478258</v>
      </c>
      <c r="T75" s="1">
        <f t="shared" si="10"/>
        <v>47.826086956521742</v>
      </c>
    </row>
    <row r="76" spans="16:20" x14ac:dyDescent="0.25">
      <c r="P76">
        <v>11</v>
      </c>
      <c r="Q76">
        <v>5</v>
      </c>
      <c r="R76">
        <f t="shared" si="8"/>
        <v>16</v>
      </c>
      <c r="S76" s="1">
        <f t="shared" si="9"/>
        <v>68.75</v>
      </c>
      <c r="T76" s="1">
        <f t="shared" si="10"/>
        <v>31.25</v>
      </c>
    </row>
    <row r="77" spans="16:20" x14ac:dyDescent="0.25">
      <c r="P77">
        <v>12</v>
      </c>
      <c r="Q77">
        <v>9</v>
      </c>
      <c r="R77">
        <f t="shared" si="8"/>
        <v>21</v>
      </c>
      <c r="S77" s="1">
        <f t="shared" si="9"/>
        <v>57.142857142857146</v>
      </c>
      <c r="T77" s="1">
        <f t="shared" si="10"/>
        <v>42.857142857142854</v>
      </c>
    </row>
    <row r="78" spans="16:20" x14ac:dyDescent="0.25">
      <c r="P78">
        <v>12</v>
      </c>
      <c r="Q78">
        <v>15</v>
      </c>
      <c r="R78">
        <f t="shared" si="8"/>
        <v>27</v>
      </c>
      <c r="S78" s="1">
        <f t="shared" si="9"/>
        <v>44.444444444444443</v>
      </c>
      <c r="T78" s="1">
        <f t="shared" si="10"/>
        <v>55.555555555555557</v>
      </c>
    </row>
    <row r="79" spans="16:20" x14ac:dyDescent="0.25">
      <c r="P79">
        <v>12</v>
      </c>
      <c r="Q79">
        <v>8</v>
      </c>
      <c r="R79">
        <f t="shared" si="8"/>
        <v>20</v>
      </c>
      <c r="S79" s="1">
        <f t="shared" si="9"/>
        <v>60</v>
      </c>
      <c r="T79" s="1">
        <f t="shared" si="10"/>
        <v>40</v>
      </c>
    </row>
    <row r="80" spans="16:20" x14ac:dyDescent="0.25">
      <c r="P80">
        <v>12</v>
      </c>
      <c r="Q80">
        <v>8</v>
      </c>
      <c r="R80">
        <f t="shared" si="8"/>
        <v>20</v>
      </c>
      <c r="S80" s="1">
        <f t="shared" si="9"/>
        <v>60</v>
      </c>
      <c r="T80" s="1">
        <f t="shared" si="10"/>
        <v>40</v>
      </c>
    </row>
    <row r="81" spans="16:20" x14ac:dyDescent="0.25">
      <c r="P81">
        <v>10</v>
      </c>
      <c r="Q81">
        <v>15</v>
      </c>
      <c r="R81">
        <f t="shared" si="8"/>
        <v>25</v>
      </c>
      <c r="S81" s="1">
        <f t="shared" si="9"/>
        <v>40</v>
      </c>
      <c r="T81" s="1">
        <f t="shared" si="10"/>
        <v>60</v>
      </c>
    </row>
    <row r="82" spans="16:20" x14ac:dyDescent="0.25">
      <c r="P82">
        <v>8</v>
      </c>
      <c r="Q82">
        <v>13</v>
      </c>
      <c r="R82">
        <f t="shared" si="8"/>
        <v>21</v>
      </c>
      <c r="S82" s="1">
        <f t="shared" si="9"/>
        <v>38.095238095238095</v>
      </c>
      <c r="T82" s="1">
        <f t="shared" si="10"/>
        <v>61.904761904761905</v>
      </c>
    </row>
    <row r="83" spans="16:20" x14ac:dyDescent="0.25">
      <c r="P83">
        <v>6</v>
      </c>
      <c r="Q83">
        <v>13</v>
      </c>
      <c r="R83">
        <f t="shared" si="8"/>
        <v>19</v>
      </c>
      <c r="S83" s="1">
        <f t="shared" si="9"/>
        <v>31.578947368421051</v>
      </c>
      <c r="T83" s="1">
        <f t="shared" si="10"/>
        <v>68.421052631578945</v>
      </c>
    </row>
    <row r="84" spans="16:20" x14ac:dyDescent="0.25">
      <c r="P84">
        <v>11</v>
      </c>
      <c r="Q84">
        <v>13</v>
      </c>
      <c r="R84">
        <f t="shared" si="8"/>
        <v>24</v>
      </c>
      <c r="S84" s="1">
        <f t="shared" si="9"/>
        <v>45.833333333333336</v>
      </c>
      <c r="T84" s="1">
        <f t="shared" si="10"/>
        <v>54.166666666666664</v>
      </c>
    </row>
    <row r="86" spans="16:20" x14ac:dyDescent="0.25">
      <c r="P86" s="1">
        <f>AVERAGE(P65:P84)</f>
        <v>9.8000000000000007</v>
      </c>
      <c r="Q86" s="1">
        <f t="shared" ref="Q86:T86" si="11">AVERAGE(Q65:Q84)</f>
        <v>10.85</v>
      </c>
      <c r="R86" s="1">
        <f t="shared" si="11"/>
        <v>20.65</v>
      </c>
      <c r="S86" s="1">
        <f t="shared" si="11"/>
        <v>47.533056744298165</v>
      </c>
      <c r="T86" s="1">
        <f t="shared" si="11"/>
        <v>52.46694325570185</v>
      </c>
    </row>
    <row r="87" spans="16:20" x14ac:dyDescent="0.25">
      <c r="S87" s="2">
        <f>S86/50</f>
        <v>0.95066113488596327</v>
      </c>
      <c r="T87" s="2">
        <f>T86/50</f>
        <v>1.049338865114037</v>
      </c>
    </row>
    <row r="92" spans="16:20" x14ac:dyDescent="0.25">
      <c r="P92" t="s">
        <v>5</v>
      </c>
      <c r="Q92" t="s">
        <v>6</v>
      </c>
    </row>
    <row r="93" spans="16:20" x14ac:dyDescent="0.25">
      <c r="P93" t="s">
        <v>0</v>
      </c>
      <c r="Q93" t="s">
        <v>1</v>
      </c>
      <c r="R93" t="s">
        <v>2</v>
      </c>
      <c r="S93" t="s">
        <v>3</v>
      </c>
      <c r="T93" t="s">
        <v>4</v>
      </c>
    </row>
    <row r="94" spans="16:20" x14ac:dyDescent="0.25">
      <c r="P94">
        <v>5</v>
      </c>
      <c r="Q94">
        <v>18</v>
      </c>
      <c r="R94">
        <f t="shared" ref="R94:R113" si="12">SUM(P94:Q94)</f>
        <v>23</v>
      </c>
      <c r="S94" s="1">
        <f>100*P94/R94</f>
        <v>21.739130434782609</v>
      </c>
      <c r="T94" s="1">
        <f>100*(Q94/R94)</f>
        <v>78.260869565217391</v>
      </c>
    </row>
    <row r="95" spans="16:20" x14ac:dyDescent="0.25">
      <c r="P95">
        <v>5</v>
      </c>
      <c r="Q95">
        <v>14</v>
      </c>
      <c r="R95">
        <f t="shared" si="12"/>
        <v>19</v>
      </c>
      <c r="S95" s="1">
        <f t="shared" ref="S95:S113" si="13">100*P95/R95</f>
        <v>26.315789473684209</v>
      </c>
      <c r="T95" s="1">
        <f t="shared" ref="T95:T113" si="14">100*(Q95/R95)</f>
        <v>73.68421052631578</v>
      </c>
    </row>
    <row r="96" spans="16:20" x14ac:dyDescent="0.25">
      <c r="P96">
        <v>4</v>
      </c>
      <c r="Q96">
        <v>16</v>
      </c>
      <c r="R96">
        <f t="shared" si="12"/>
        <v>20</v>
      </c>
      <c r="S96" s="1">
        <f t="shared" si="13"/>
        <v>20</v>
      </c>
      <c r="T96" s="1">
        <f t="shared" si="14"/>
        <v>80</v>
      </c>
    </row>
    <row r="97" spans="16:20" x14ac:dyDescent="0.25">
      <c r="P97">
        <v>4</v>
      </c>
      <c r="Q97">
        <v>22</v>
      </c>
      <c r="R97">
        <f t="shared" si="12"/>
        <v>26</v>
      </c>
      <c r="S97" s="1">
        <f t="shared" si="13"/>
        <v>15.384615384615385</v>
      </c>
      <c r="T97" s="1">
        <f t="shared" si="14"/>
        <v>84.615384615384613</v>
      </c>
    </row>
    <row r="98" spans="16:20" x14ac:dyDescent="0.25">
      <c r="P98">
        <v>2</v>
      </c>
      <c r="Q98">
        <v>18</v>
      </c>
      <c r="R98">
        <f t="shared" si="12"/>
        <v>20</v>
      </c>
      <c r="S98" s="1">
        <f t="shared" si="13"/>
        <v>10</v>
      </c>
      <c r="T98" s="1">
        <f t="shared" si="14"/>
        <v>90</v>
      </c>
    </row>
    <row r="99" spans="16:20" x14ac:dyDescent="0.25">
      <c r="P99">
        <v>7</v>
      </c>
      <c r="Q99">
        <v>14</v>
      </c>
      <c r="R99">
        <f t="shared" si="12"/>
        <v>21</v>
      </c>
      <c r="S99" s="1">
        <f t="shared" si="13"/>
        <v>33.333333333333336</v>
      </c>
      <c r="T99" s="1">
        <f t="shared" si="14"/>
        <v>66.666666666666657</v>
      </c>
    </row>
    <row r="100" spans="16:20" x14ac:dyDescent="0.25">
      <c r="P100">
        <v>6</v>
      </c>
      <c r="Q100">
        <v>15</v>
      </c>
      <c r="R100">
        <f t="shared" si="12"/>
        <v>21</v>
      </c>
      <c r="S100" s="1">
        <f t="shared" si="13"/>
        <v>28.571428571428573</v>
      </c>
      <c r="T100" s="1">
        <f t="shared" si="14"/>
        <v>71.428571428571431</v>
      </c>
    </row>
    <row r="101" spans="16:20" x14ac:dyDescent="0.25">
      <c r="P101">
        <v>7</v>
      </c>
      <c r="Q101">
        <v>14</v>
      </c>
      <c r="R101">
        <f t="shared" si="12"/>
        <v>21</v>
      </c>
      <c r="S101" s="1">
        <f t="shared" si="13"/>
        <v>33.333333333333336</v>
      </c>
      <c r="T101" s="1">
        <f t="shared" si="14"/>
        <v>66.666666666666657</v>
      </c>
    </row>
    <row r="102" spans="16:20" x14ac:dyDescent="0.25">
      <c r="P102">
        <v>7</v>
      </c>
      <c r="Q102">
        <v>15</v>
      </c>
      <c r="R102">
        <f t="shared" si="12"/>
        <v>22</v>
      </c>
      <c r="S102" s="1">
        <f t="shared" si="13"/>
        <v>31.818181818181817</v>
      </c>
      <c r="T102" s="1">
        <f t="shared" si="14"/>
        <v>68.181818181818173</v>
      </c>
    </row>
    <row r="103" spans="16:20" x14ac:dyDescent="0.25">
      <c r="P103">
        <v>12</v>
      </c>
      <c r="Q103">
        <v>10</v>
      </c>
      <c r="R103">
        <f t="shared" si="12"/>
        <v>22</v>
      </c>
      <c r="S103" s="1">
        <f t="shared" si="13"/>
        <v>54.545454545454547</v>
      </c>
      <c r="T103" s="1">
        <f t="shared" si="14"/>
        <v>45.454545454545453</v>
      </c>
    </row>
    <row r="104" spans="16:20" x14ac:dyDescent="0.25">
      <c r="P104">
        <v>4</v>
      </c>
      <c r="Q104">
        <v>15</v>
      </c>
      <c r="R104">
        <f t="shared" si="12"/>
        <v>19</v>
      </c>
      <c r="S104" s="1">
        <f t="shared" si="13"/>
        <v>21.05263157894737</v>
      </c>
      <c r="T104" s="1">
        <f t="shared" si="14"/>
        <v>78.94736842105263</v>
      </c>
    </row>
    <row r="105" spans="16:20" x14ac:dyDescent="0.25">
      <c r="P105">
        <v>11</v>
      </c>
      <c r="Q105">
        <v>12</v>
      </c>
      <c r="R105">
        <f t="shared" si="12"/>
        <v>23</v>
      </c>
      <c r="S105" s="1">
        <f t="shared" si="13"/>
        <v>47.826086956521742</v>
      </c>
      <c r="T105" s="1">
        <f t="shared" si="14"/>
        <v>52.173913043478258</v>
      </c>
    </row>
    <row r="106" spans="16:20" x14ac:dyDescent="0.25">
      <c r="P106">
        <v>8</v>
      </c>
      <c r="Q106">
        <v>14</v>
      </c>
      <c r="R106">
        <f t="shared" si="12"/>
        <v>22</v>
      </c>
      <c r="S106" s="1">
        <f t="shared" si="13"/>
        <v>36.363636363636367</v>
      </c>
      <c r="T106" s="1">
        <f t="shared" si="14"/>
        <v>63.636363636363633</v>
      </c>
    </row>
    <row r="107" spans="16:20" x14ac:dyDescent="0.25">
      <c r="P107">
        <v>7</v>
      </c>
      <c r="Q107">
        <v>16</v>
      </c>
      <c r="R107">
        <f t="shared" si="12"/>
        <v>23</v>
      </c>
      <c r="S107" s="1">
        <f t="shared" si="13"/>
        <v>30.434782608695652</v>
      </c>
      <c r="T107" s="1">
        <f t="shared" si="14"/>
        <v>69.565217391304344</v>
      </c>
    </row>
    <row r="108" spans="16:20" x14ac:dyDescent="0.25">
      <c r="P108">
        <v>7</v>
      </c>
      <c r="Q108">
        <v>12</v>
      </c>
      <c r="R108">
        <f t="shared" si="12"/>
        <v>19</v>
      </c>
      <c r="S108" s="1">
        <f t="shared" si="13"/>
        <v>36.842105263157897</v>
      </c>
      <c r="T108" s="1">
        <f t="shared" si="14"/>
        <v>63.157894736842103</v>
      </c>
    </row>
    <row r="109" spans="16:20" x14ac:dyDescent="0.25">
      <c r="P109">
        <v>3</v>
      </c>
      <c r="Q109">
        <v>15</v>
      </c>
      <c r="R109">
        <f t="shared" si="12"/>
        <v>18</v>
      </c>
      <c r="S109" s="1">
        <f t="shared" si="13"/>
        <v>16.666666666666668</v>
      </c>
      <c r="T109" s="1">
        <f t="shared" si="14"/>
        <v>83.333333333333343</v>
      </c>
    </row>
    <row r="110" spans="16:20" x14ac:dyDescent="0.25">
      <c r="P110">
        <v>8</v>
      </c>
      <c r="Q110">
        <v>15</v>
      </c>
      <c r="R110">
        <f t="shared" si="12"/>
        <v>23</v>
      </c>
      <c r="S110" s="1">
        <f t="shared" si="13"/>
        <v>34.782608695652172</v>
      </c>
      <c r="T110" s="1">
        <f t="shared" si="14"/>
        <v>65.217391304347828</v>
      </c>
    </row>
    <row r="111" spans="16:20" x14ac:dyDescent="0.25">
      <c r="P111">
        <v>4</v>
      </c>
      <c r="Q111">
        <v>15</v>
      </c>
      <c r="R111">
        <f t="shared" si="12"/>
        <v>19</v>
      </c>
      <c r="S111" s="1">
        <f t="shared" si="13"/>
        <v>21.05263157894737</v>
      </c>
      <c r="T111" s="1">
        <f t="shared" si="14"/>
        <v>78.94736842105263</v>
      </c>
    </row>
    <row r="112" spans="16:20" x14ac:dyDescent="0.25">
      <c r="P112">
        <v>7</v>
      </c>
      <c r="Q112">
        <v>13</v>
      </c>
      <c r="R112">
        <f t="shared" si="12"/>
        <v>20</v>
      </c>
      <c r="S112" s="1">
        <f t="shared" si="13"/>
        <v>35</v>
      </c>
      <c r="T112" s="1">
        <f t="shared" si="14"/>
        <v>65</v>
      </c>
    </row>
    <row r="113" spans="16:24" x14ac:dyDescent="0.25">
      <c r="P113">
        <v>7</v>
      </c>
      <c r="Q113">
        <v>16</v>
      </c>
      <c r="R113">
        <f t="shared" si="12"/>
        <v>23</v>
      </c>
      <c r="S113" s="1">
        <f t="shared" si="13"/>
        <v>30.434782608695652</v>
      </c>
      <c r="T113" s="1">
        <f t="shared" si="14"/>
        <v>69.565217391304344</v>
      </c>
    </row>
    <row r="115" spans="16:24" x14ac:dyDescent="0.25">
      <c r="P115" s="1">
        <f>AVERAGE(P94:P113)</f>
        <v>6.25</v>
      </c>
      <c r="Q115" s="1">
        <f t="shared" ref="Q115:T115" si="15">AVERAGE(Q94:Q113)</f>
        <v>14.95</v>
      </c>
      <c r="R115" s="1">
        <f t="shared" si="15"/>
        <v>21.2</v>
      </c>
      <c r="S115" s="1">
        <f t="shared" si="15"/>
        <v>29.274859960786738</v>
      </c>
      <c r="T115" s="1">
        <f t="shared" si="15"/>
        <v>70.725140039213244</v>
      </c>
    </row>
    <row r="116" spans="16:24" x14ac:dyDescent="0.25">
      <c r="S116" s="2">
        <f>S115/30</f>
        <v>0.97582866535955792</v>
      </c>
      <c r="T116" s="2">
        <f>T115/70</f>
        <v>1.010359143417332</v>
      </c>
    </row>
    <row r="119" spans="16:24" x14ac:dyDescent="0.25">
      <c r="P119" t="s">
        <v>5</v>
      </c>
      <c r="Q119" t="s">
        <v>7</v>
      </c>
    </row>
    <row r="120" spans="16:24" x14ac:dyDescent="0.25">
      <c r="P120" t="s">
        <v>0</v>
      </c>
      <c r="Q120" t="s">
        <v>1</v>
      </c>
      <c r="R120" t="s">
        <v>2</v>
      </c>
      <c r="S120" t="s">
        <v>3</v>
      </c>
      <c r="T120" t="s">
        <v>4</v>
      </c>
    </row>
    <row r="121" spans="16:24" x14ac:dyDescent="0.25">
      <c r="P121">
        <v>6</v>
      </c>
      <c r="Q121">
        <v>10</v>
      </c>
      <c r="R121">
        <f t="shared" ref="R121:R140" si="16">SUM(P121:Q121)</f>
        <v>16</v>
      </c>
      <c r="S121" s="1">
        <f>100*P121/R121</f>
        <v>37.5</v>
      </c>
      <c r="T121" s="1">
        <f>100*(Q121/R121)</f>
        <v>62.5</v>
      </c>
      <c r="U121">
        <f>TTEST(P121:P140,P94:P113,2,2)</f>
        <v>0.23382704737649967</v>
      </c>
      <c r="W121">
        <f>TTEST(S94:S113,S121:S140,2,2)</f>
        <v>0.65668217395205786</v>
      </c>
      <c r="X121">
        <f>TTEST(T94:T113,T121:T140,2,2)</f>
        <v>0.65668217395205786</v>
      </c>
    </row>
    <row r="122" spans="16:24" x14ac:dyDescent="0.25">
      <c r="P122">
        <v>7</v>
      </c>
      <c r="Q122">
        <v>9</v>
      </c>
      <c r="R122">
        <f t="shared" si="16"/>
        <v>16</v>
      </c>
      <c r="S122" s="1">
        <f t="shared" ref="S122:S140" si="17">100*P122/R122</f>
        <v>43.75</v>
      </c>
      <c r="T122" s="1">
        <f t="shared" ref="T122:T140" si="18">100*(Q122/R122)</f>
        <v>56.25</v>
      </c>
    </row>
    <row r="123" spans="16:24" x14ac:dyDescent="0.25">
      <c r="P123">
        <v>3</v>
      </c>
      <c r="Q123">
        <v>10</v>
      </c>
      <c r="R123">
        <f t="shared" si="16"/>
        <v>13</v>
      </c>
      <c r="S123" s="1">
        <f t="shared" si="17"/>
        <v>23.076923076923077</v>
      </c>
      <c r="T123" s="1">
        <f t="shared" si="18"/>
        <v>76.923076923076934</v>
      </c>
    </row>
    <row r="124" spans="16:24" x14ac:dyDescent="0.25">
      <c r="P124">
        <v>10</v>
      </c>
      <c r="Q124">
        <v>10</v>
      </c>
      <c r="R124">
        <f t="shared" si="16"/>
        <v>20</v>
      </c>
      <c r="S124" s="1">
        <f t="shared" si="17"/>
        <v>50</v>
      </c>
      <c r="T124" s="1">
        <f t="shared" si="18"/>
        <v>50</v>
      </c>
    </row>
    <row r="125" spans="16:24" x14ac:dyDescent="0.25">
      <c r="P125">
        <v>2</v>
      </c>
      <c r="Q125">
        <v>14</v>
      </c>
      <c r="R125">
        <f t="shared" si="16"/>
        <v>16</v>
      </c>
      <c r="S125" s="1">
        <f t="shared" si="17"/>
        <v>12.5</v>
      </c>
      <c r="T125" s="1">
        <f t="shared" si="18"/>
        <v>87.5</v>
      </c>
    </row>
    <row r="126" spans="16:24" x14ac:dyDescent="0.25">
      <c r="P126">
        <v>3</v>
      </c>
      <c r="Q126">
        <v>19</v>
      </c>
      <c r="R126">
        <f t="shared" si="16"/>
        <v>22</v>
      </c>
      <c r="S126" s="1">
        <f t="shared" si="17"/>
        <v>13.636363636363637</v>
      </c>
      <c r="T126" s="1">
        <f t="shared" si="18"/>
        <v>86.36363636363636</v>
      </c>
    </row>
    <row r="127" spans="16:24" x14ac:dyDescent="0.25">
      <c r="P127">
        <v>6</v>
      </c>
      <c r="Q127">
        <v>15</v>
      </c>
      <c r="R127">
        <f t="shared" si="16"/>
        <v>21</v>
      </c>
      <c r="S127" s="1">
        <f t="shared" si="17"/>
        <v>28.571428571428573</v>
      </c>
      <c r="T127" s="1">
        <f t="shared" si="18"/>
        <v>71.428571428571431</v>
      </c>
    </row>
    <row r="128" spans="16:24" x14ac:dyDescent="0.25">
      <c r="P128">
        <v>6</v>
      </c>
      <c r="Q128">
        <v>12</v>
      </c>
      <c r="R128">
        <f t="shared" si="16"/>
        <v>18</v>
      </c>
      <c r="S128" s="1">
        <f t="shared" si="17"/>
        <v>33.333333333333336</v>
      </c>
      <c r="T128" s="1">
        <f t="shared" si="18"/>
        <v>66.666666666666657</v>
      </c>
    </row>
    <row r="129" spans="16:20" x14ac:dyDescent="0.25">
      <c r="P129">
        <v>4</v>
      </c>
      <c r="Q129">
        <v>16</v>
      </c>
      <c r="R129">
        <f t="shared" si="16"/>
        <v>20</v>
      </c>
      <c r="S129" s="1">
        <f t="shared" si="17"/>
        <v>20</v>
      </c>
      <c r="T129" s="1">
        <f t="shared" si="18"/>
        <v>80</v>
      </c>
    </row>
    <row r="130" spans="16:20" x14ac:dyDescent="0.25">
      <c r="P130">
        <v>5</v>
      </c>
      <c r="Q130">
        <v>17</v>
      </c>
      <c r="R130">
        <f t="shared" si="16"/>
        <v>22</v>
      </c>
      <c r="S130" s="1">
        <f t="shared" si="17"/>
        <v>22.727272727272727</v>
      </c>
      <c r="T130" s="1">
        <f t="shared" si="18"/>
        <v>77.272727272727266</v>
      </c>
    </row>
    <row r="131" spans="16:20" x14ac:dyDescent="0.25">
      <c r="P131">
        <v>5</v>
      </c>
      <c r="Q131">
        <v>12</v>
      </c>
      <c r="R131">
        <f t="shared" si="16"/>
        <v>17</v>
      </c>
      <c r="S131" s="1">
        <f t="shared" si="17"/>
        <v>29.411764705882351</v>
      </c>
      <c r="T131" s="1">
        <f t="shared" si="18"/>
        <v>70.588235294117652</v>
      </c>
    </row>
    <row r="132" spans="16:20" x14ac:dyDescent="0.25">
      <c r="P132">
        <v>5</v>
      </c>
      <c r="Q132">
        <v>16</v>
      </c>
      <c r="R132">
        <f t="shared" si="16"/>
        <v>21</v>
      </c>
      <c r="S132" s="1">
        <f t="shared" si="17"/>
        <v>23.80952380952381</v>
      </c>
      <c r="T132" s="1">
        <f t="shared" si="18"/>
        <v>76.19047619047619</v>
      </c>
    </row>
    <row r="133" spans="16:20" x14ac:dyDescent="0.25">
      <c r="P133">
        <v>8</v>
      </c>
      <c r="Q133">
        <v>15</v>
      </c>
      <c r="R133">
        <f t="shared" si="16"/>
        <v>23</v>
      </c>
      <c r="S133" s="1">
        <f t="shared" si="17"/>
        <v>34.782608695652172</v>
      </c>
      <c r="T133" s="1">
        <f t="shared" si="18"/>
        <v>65.217391304347828</v>
      </c>
    </row>
    <row r="134" spans="16:20" x14ac:dyDescent="0.25">
      <c r="P134">
        <v>8</v>
      </c>
      <c r="Q134">
        <v>16</v>
      </c>
      <c r="R134">
        <f t="shared" si="16"/>
        <v>24</v>
      </c>
      <c r="S134" s="1">
        <f t="shared" si="17"/>
        <v>33.333333333333336</v>
      </c>
      <c r="T134" s="1">
        <f t="shared" si="18"/>
        <v>66.666666666666657</v>
      </c>
    </row>
    <row r="135" spans="16:20" x14ac:dyDescent="0.25">
      <c r="P135">
        <v>9</v>
      </c>
      <c r="Q135">
        <v>15</v>
      </c>
      <c r="R135">
        <f t="shared" si="16"/>
        <v>24</v>
      </c>
      <c r="S135" s="1">
        <f t="shared" si="17"/>
        <v>37.5</v>
      </c>
      <c r="T135" s="1">
        <f t="shared" si="18"/>
        <v>62.5</v>
      </c>
    </row>
    <row r="136" spans="16:20" x14ac:dyDescent="0.25">
      <c r="P136">
        <v>4</v>
      </c>
      <c r="Q136">
        <v>15</v>
      </c>
      <c r="R136">
        <f t="shared" si="16"/>
        <v>19</v>
      </c>
      <c r="S136" s="1">
        <f t="shared" si="17"/>
        <v>21.05263157894737</v>
      </c>
      <c r="T136" s="1">
        <f t="shared" si="18"/>
        <v>78.94736842105263</v>
      </c>
    </row>
    <row r="137" spans="16:20" x14ac:dyDescent="0.25">
      <c r="P137">
        <v>5</v>
      </c>
      <c r="Q137">
        <v>14</v>
      </c>
      <c r="R137">
        <f t="shared" si="16"/>
        <v>19</v>
      </c>
      <c r="S137" s="1">
        <f t="shared" si="17"/>
        <v>26.315789473684209</v>
      </c>
      <c r="T137" s="1">
        <f t="shared" si="18"/>
        <v>73.68421052631578</v>
      </c>
    </row>
    <row r="138" spans="16:20" x14ac:dyDescent="0.25">
      <c r="P138">
        <v>5</v>
      </c>
      <c r="Q138">
        <v>14</v>
      </c>
      <c r="R138">
        <f t="shared" si="16"/>
        <v>19</v>
      </c>
      <c r="S138" s="1">
        <f t="shared" si="17"/>
        <v>26.315789473684209</v>
      </c>
      <c r="T138" s="1">
        <f t="shared" si="18"/>
        <v>73.68421052631578</v>
      </c>
    </row>
    <row r="139" spans="16:20" x14ac:dyDescent="0.25">
      <c r="P139">
        <v>4</v>
      </c>
      <c r="Q139">
        <v>10</v>
      </c>
      <c r="R139">
        <f t="shared" si="16"/>
        <v>14</v>
      </c>
      <c r="S139" s="1">
        <f t="shared" si="17"/>
        <v>28.571428571428573</v>
      </c>
      <c r="T139" s="1">
        <f t="shared" si="18"/>
        <v>71.428571428571431</v>
      </c>
    </row>
    <row r="140" spans="16:20" x14ac:dyDescent="0.25">
      <c r="P140">
        <v>2</v>
      </c>
      <c r="Q140">
        <v>19</v>
      </c>
      <c r="R140">
        <f t="shared" si="16"/>
        <v>21</v>
      </c>
      <c r="S140" s="1">
        <f t="shared" si="17"/>
        <v>9.5238095238095237</v>
      </c>
      <c r="T140" s="1">
        <f t="shared" si="18"/>
        <v>90.476190476190482</v>
      </c>
    </row>
    <row r="142" spans="16:20" x14ac:dyDescent="0.25">
      <c r="P142" s="1">
        <f>AVERAGE(P121:P140)</f>
        <v>5.35</v>
      </c>
      <c r="Q142" s="1">
        <f t="shared" ref="Q142:T142" si="19">AVERAGE(Q121:Q140)</f>
        <v>13.9</v>
      </c>
      <c r="R142" s="1">
        <f t="shared" si="19"/>
        <v>19.25</v>
      </c>
      <c r="S142" s="1">
        <f t="shared" si="19"/>
        <v>27.785600025563348</v>
      </c>
      <c r="T142" s="1">
        <f t="shared" si="19"/>
        <v>72.214399974436645</v>
      </c>
    </row>
    <row r="143" spans="16:20" x14ac:dyDescent="0.25">
      <c r="S143" s="2">
        <f>S142/30</f>
        <v>0.92618666751877821</v>
      </c>
      <c r="T143" s="2">
        <f>T142/70</f>
        <v>1.031634285349095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Seldeen</dc:creator>
  <cp:lastModifiedBy>Ken Seldeen</cp:lastModifiedBy>
  <dcterms:created xsi:type="dcterms:W3CDTF">2021-11-28T23:20:43Z</dcterms:created>
  <dcterms:modified xsi:type="dcterms:W3CDTF">2021-12-26T22:00:34Z</dcterms:modified>
</cp:coreProperties>
</file>